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bre os Dados" sheetId="1" state="visible" r:id="rId3"/>
    <sheet name="1º Turno - Candidatos" sheetId="2" state="visible" r:id="rId4"/>
    <sheet name="2º Turno - Candidatos" sheetId="3" state="visible" r:id="rId5"/>
    <sheet name="Comparecimento e Abstenção" sheetId="4" state="visible" r:id="rId6"/>
    <sheet name="Zonas em Destaque" sheetId="5" state="visible" r:id="rId7"/>
    <sheet name="Panorama por Região" sheetId="6" state="visible" r:id="rId8"/>
    <sheet name="Fontes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<sst xmlns="http://schemas.openxmlformats.org/spreadsheetml/2006/main" count="191" uniqueCount="137">
  <si>
    <t xml:space="preserve">ELEIÇÃO PARA PREFEITO DE SÃO PAULO — 2024</t>
  </si>
  <si>
    <t xml:space="preserve">Dados reais e oficiais (TSE), organizados para praticar análise com IA</t>
  </si>
  <si>
    <t xml:space="preserve">O que é este arquivo</t>
  </si>
  <si>
    <t xml:space="preserve">Esta planilha reúne os resultados oficiais da eleição para prefeito da cidade de São Paulo em</t>
  </si>
  <si>
    <t xml:space="preserve">2024 (1º turno em 06/10/2024 e 2º turno em 27/10/2024), divulgados pelo TSE (Tribunal Superior</t>
  </si>
  <si>
    <t xml:space="preserve">Eleitoral) e replicados por veículos de imprensa. Os números de votos e percentuais são reais.</t>
  </si>
  <si>
    <t xml:space="preserve">Como usar</t>
  </si>
  <si>
    <t xml:space="preserve">1. Suba (anexe) este arquivo na conversa com a IA.</t>
  </si>
  <si>
    <t xml:space="preserve">2. Use os prompts do caderno de atividades para pedir análises descritivas, diagnósticas,</t>
  </si>
  <si>
    <t xml:space="preserve">   preditivas e prescritivas sobre esta eleição.</t>
  </si>
  <si>
    <t xml:space="preserve">O que tem em cada aba</t>
  </si>
  <si>
    <t xml:space="preserve">1º Turno - Candidatos — votos e % de todos os 10 candidatos no primeiro turno</t>
  </si>
  <si>
    <t xml:space="preserve">2º Turno - Candidatos — votos e % dos 2 candidatos que foram ao segundo turno</t>
  </si>
  <si>
    <t xml:space="preserve">Comparecimento e Abstenção — quantos eleitores votaram, brancos, nulos e abstenção em cada turno</t>
  </si>
  <si>
    <t xml:space="preserve">Zonas em Destaque — as zonas eleitorais onde cada candidato teve seu melhor e pior resultado</t>
  </si>
  <si>
    <t xml:space="preserve">Panorama por Região — resumo de quem venceu em cada região da cidade (Norte, Sul, Leste, Oeste, Centro)</t>
  </si>
  <si>
    <t xml:space="preserve">Fontes — de onde vem cada número desta planilha</t>
  </si>
  <si>
    <t xml:space="preserve">Um aviso importante</t>
  </si>
  <si>
    <t xml:space="preserve">A maior parte dos números aqui (votos e % por candidato, comparecimento, abstenção, zonas em</t>
  </si>
  <si>
    <t xml:space="preserve">destaque) são dados oficiais e exatos. Já a aba "Panorama por Região" traz alguns números</t>
  </si>
  <si>
    <t xml:space="preserve">aproximados, coletados de reportagens que analisaram o mapa da votação por região — isso está</t>
  </si>
  <si>
    <t xml:space="preserve">identificado em cada célula. Sempre confira a aba "Fontes" para saber de onde veio cada dado.</t>
  </si>
  <si>
    <t xml:space="preserve">Dados consultados em agosto de 2026. Números sujeitos a pequenos ajustes em republicações do TSE.</t>
  </si>
  <si>
    <t xml:space="preserve">1º Turno — 06/10/2024</t>
  </si>
  <si>
    <t xml:space="preserve">Todos os 10 candidatos a prefeito de São Paulo</t>
  </si>
  <si>
    <t xml:space="preserve">Candidato</t>
  </si>
  <si>
    <t xml:space="preserve">Partido</t>
  </si>
  <si>
    <t xml:space="preserve">Votos</t>
  </si>
  <si>
    <t xml:space="preserve">% dos Válidos</t>
  </si>
  <si>
    <t xml:space="preserve">Situação</t>
  </si>
  <si>
    <t xml:space="preserve">Ricardo Nunes</t>
  </si>
  <si>
    <t xml:space="preserve">MDB</t>
  </si>
  <si>
    <t xml:space="preserve">Foi ao 2º turno</t>
  </si>
  <si>
    <t xml:space="preserve">Guilherme Boulos</t>
  </si>
  <si>
    <t xml:space="preserve">PSOL</t>
  </si>
  <si>
    <t xml:space="preserve">Pablo Marçal</t>
  </si>
  <si>
    <t xml:space="preserve">PRTB</t>
  </si>
  <si>
    <t xml:space="preserve">Não avançou</t>
  </si>
  <si>
    <t xml:space="preserve">Tabata Amaral</t>
  </si>
  <si>
    <t xml:space="preserve">PSB</t>
  </si>
  <si>
    <t xml:space="preserve">José Luiz Datena</t>
  </si>
  <si>
    <t xml:space="preserve">PSDB</t>
  </si>
  <si>
    <t xml:space="preserve">Marina Helena</t>
  </si>
  <si>
    <t xml:space="preserve">NOVO</t>
  </si>
  <si>
    <t xml:space="preserve">Ricardo Senese</t>
  </si>
  <si>
    <t xml:space="preserve">UP</t>
  </si>
  <si>
    <t xml:space="preserve">Altino Prazeres</t>
  </si>
  <si>
    <t xml:space="preserve">PSTU</t>
  </si>
  <si>
    <t xml:space="preserve">João Pimenta</t>
  </si>
  <si>
    <t xml:space="preserve">PCO</t>
  </si>
  <si>
    <t xml:space="preserve">Bebeto Haddad</t>
  </si>
  <si>
    <t xml:space="preserve">DC</t>
  </si>
  <si>
    <t xml:space="preserve">Total de votos válidos</t>
  </si>
  <si>
    <t xml:space="preserve">Fonte: TSE, replicado por Agência Mural, Portal da Câmara Municipal de SP e Metrópoles (ver aba Fontes).</t>
  </si>
  <si>
    <t xml:space="preserve">2º Turno — 27/10/2024</t>
  </si>
  <si>
    <t xml:space="preserve">Os dois candidatos mais votados no 1º turno</t>
  </si>
  <si>
    <t xml:space="preserve">Resultado</t>
  </si>
  <si>
    <t xml:space="preserve">Eleito (reeleito)</t>
  </si>
  <si>
    <t xml:space="preserve">Derrotado</t>
  </si>
  <si>
    <t xml:space="preserve">Crescimento de votos do 1º para o 2º turno</t>
  </si>
  <si>
    <t xml:space="preserve">Votos 1º Turno</t>
  </si>
  <si>
    <t xml:space="preserve">Votos 2º Turno</t>
  </si>
  <si>
    <t xml:space="preserve">Votos a mais</t>
  </si>
  <si>
    <t xml:space="preserve">Crescimento (%)</t>
  </si>
  <si>
    <t xml:space="preserve">Fonte: TSE, replicado por Exame, Gazeta do Povo e Portal do TSE (ver aba Fontes).</t>
  </si>
  <si>
    <t xml:space="preserve">Comparecimento e Abstenção</t>
  </si>
  <si>
    <t xml:space="preserve">Quantos eleitores foram (ou não) às urnas em cada turno</t>
  </si>
  <si>
    <t xml:space="preserve">Turno</t>
  </si>
  <si>
    <t xml:space="preserve">Eleitores Aptos</t>
  </si>
  <si>
    <t xml:space="preserve">Compareceram</t>
  </si>
  <si>
    <t xml:space="preserve">% Comparecimento</t>
  </si>
  <si>
    <t xml:space="preserve">Abstenção</t>
  </si>
  <si>
    <t xml:space="preserve">% Abstenção</t>
  </si>
  <si>
    <t xml:space="preserve">1º Turno</t>
  </si>
  <si>
    <t xml:space="preserve">2º Turno</t>
  </si>
  <si>
    <t xml:space="preserve">Detalhe dos votos por tipo</t>
  </si>
  <si>
    <t xml:space="preserve">Votos Válidos</t>
  </si>
  <si>
    <t xml:space="preserve">Brancos</t>
  </si>
  <si>
    <t xml:space="preserve">Nulos</t>
  </si>
  <si>
    <t xml:space="preserve">Total de Votos</t>
  </si>
  <si>
    <t xml:space="preserve">não detalhado</t>
  </si>
  <si>
    <t xml:space="preserve">Nota: o TSE não detalhou brancos e nulos separadamente para o 1º turno nas fontes consultadas — apenas o total de votos.</t>
  </si>
  <si>
    <t xml:space="preserve">Fonte: TSE (ver aba Fontes).</t>
  </si>
  <si>
    <t xml:space="preserve">Zonas Eleitorais em Destaque</t>
  </si>
  <si>
    <t xml:space="preserve">Onde cada candidato teve seu melhor e seu pior resultado (1º turno)</t>
  </si>
  <si>
    <t xml:space="preserve">Zona Eleitoral</t>
  </si>
  <si>
    <t xml:space="preserve">Bairro / Região</t>
  </si>
  <si>
    <t xml:space="preserve">Resultado ali</t>
  </si>
  <si>
    <t xml:space="preserve">Tipo</t>
  </si>
  <si>
    <t xml:space="preserve">Região da Cidade</t>
  </si>
  <si>
    <t xml:space="preserve">418ª Zona</t>
  </si>
  <si>
    <t xml:space="preserve">Pedreira</t>
  </si>
  <si>
    <t xml:space="preserve">Melhor resultado</t>
  </si>
  <si>
    <t xml:space="preserve">Zona Sul</t>
  </si>
  <si>
    <t xml:space="preserve">1ª Zona</t>
  </si>
  <si>
    <t xml:space="preserve">Bela Vista</t>
  </si>
  <si>
    <t xml:space="preserve">Pior resultado</t>
  </si>
  <si>
    <t xml:space="preserve">Centro</t>
  </si>
  <si>
    <t xml:space="preserve">258ª Zona</t>
  </si>
  <si>
    <t xml:space="preserve">Indianópolis</t>
  </si>
  <si>
    <t xml:space="preserve">348ª Zona</t>
  </si>
  <si>
    <t xml:space="preserve">Vila Formosa</t>
  </si>
  <si>
    <t xml:space="preserve">Zona Leste</t>
  </si>
  <si>
    <t xml:space="preserve">251ª Zona</t>
  </si>
  <si>
    <t xml:space="preserve">Pinheiros</t>
  </si>
  <si>
    <t xml:space="preserve">Zona Oeste</t>
  </si>
  <si>
    <t xml:space="preserve">Fonte: Jornal de Brasília, com dados oficiais do mapa de apuração por zona eleitoral do TSE.</t>
  </si>
  <si>
    <t xml:space="preserve">Panorama por Região (1º Turno)</t>
  </si>
  <si>
    <t xml:space="preserve">Resumo de quem se saiu melhor em cada região da cidade</t>
  </si>
  <si>
    <t xml:space="preserve">Região</t>
  </si>
  <si>
    <t xml:space="preserve">Quem se destacou</t>
  </si>
  <si>
    <t xml:space="preserve">Votos (quando disponível)</t>
  </si>
  <si>
    <t xml:space="preserve">Observação</t>
  </si>
  <si>
    <t xml:space="preserve">Região com mais eleitores da cidade (+2,3 milhões votaram). Marçal venceu com cerca de 52 mil votos a mais que Boulos ali. Número aproximado, de reportagem.</t>
  </si>
  <si>
    <t xml:space="preserve">Região de base eleitoral do prefeito. O valor mostrado é o total aproximado de Marçal ali, citado como referência de tamanho da região. Número aproximado, de reportagem.</t>
  </si>
  <si>
    <t xml:space="preserve">Zona Norte</t>
  </si>
  <si>
    <t xml:space="preserve">não disponível</t>
  </si>
  <si>
    <t xml:space="preserve">3ª região com mais eleitores da cidade. Nunes venceu com vantagem aproximada de 56 mil votos sobre Boulos ali.</t>
  </si>
  <si>
    <t xml:space="preserve">Uma das duas menores regiões eleitorais da cidade; Boulos venceu ali.</t>
  </si>
  <si>
    <t xml:space="preserve">A menor região eleitoral da cidade; Boulos venceu ali com folga (ver também aba Zonas em Destaque, Bela Vista).</t>
  </si>
  <si>
    <t xml:space="preserve">Fonte: reportagem do Poder360 com base no mapa de apuração por região do TSE — valores aproximados, não é tabulação oficial linha a linha.</t>
  </si>
  <si>
    <t xml:space="preserve">Fontes dos Dados</t>
  </si>
  <si>
    <t xml:space="preserve">De onde vem cada número desta planilha</t>
  </si>
  <si>
    <t xml:space="preserve">Usado em</t>
  </si>
  <si>
    <t xml:space="preserve">Fonte</t>
  </si>
  <si>
    <t xml:space="preserve">1º Turno - Candidatos</t>
  </si>
  <si>
    <t xml:space="preserve">Agência Mural — agenciamural.org.br/resultado-das-eleicoes-2024/sao-paulo/ (dados do TSE)</t>
  </si>
  <si>
    <t xml:space="preserve">Portal da Câmara Municipal de São Paulo — saopaulo.sp.leg.br (dados do TSE)</t>
  </si>
  <si>
    <t xml:space="preserve">Metrópoles — metropoles.com/sao-paulo/eleicoes-2024-resultado-sao-paulo</t>
  </si>
  <si>
    <t xml:space="preserve">2º Turno - Candidatos</t>
  </si>
  <si>
    <t xml:space="preserve">TSE — tse.jus.br/comunicacao/noticias/2024/Outubro/ricardo-nunes-mdb-e-reeleito-prefeito-de-sao-paulo</t>
  </si>
  <si>
    <t xml:space="preserve">Exame — exame.com/brasil/resultado-das-eleicoes-em-sp-ricardo-nunes-e-reeleito-prefeito/</t>
  </si>
  <si>
    <t xml:space="preserve">TSE (ver links acima) e TRE-SP — tre-sp.jus.br</t>
  </si>
  <si>
    <t xml:space="preserve">Zonas em Destaque</t>
  </si>
  <si>
    <t xml:space="preserve">Jornal de Brasília — jornaldebrasilia.com.br (mapa do TSE por zona eleitoral)</t>
  </si>
  <si>
    <t xml:space="preserve">Panorama por Região</t>
  </si>
  <si>
    <t xml:space="preserve">Poder360 — poder360.com.br/poder-eleicoes/boulos-desafio-zona-leste-segundo-turno-sp/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</si>
</sst>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1"/>
      <color rgb="FF595959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sz val="11"/>
      <color rgb="FF000000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E2EFDA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5"/>
  </cols>
  <sheetData>
    <row r="1" customFormat="false" ht="25.5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/>
    </row>
    <row r="9" customFormat="false" ht="15" hidden="false" customHeight="false" outlineLevel="0" collapsed="false">
      <c r="A9" s="3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/>
    </row>
    <row r="14" customFormat="false" ht="15" hidden="false" customHeight="false" outlineLevel="0" collapsed="false">
      <c r="A14" s="3" t="s">
        <v>10</v>
      </c>
    </row>
    <row r="15" customFormat="false" ht="15" hidden="false" customHeight="false" outlineLevel="0" collapsed="false">
      <c r="A15" s="4" t="s">
        <v>11</v>
      </c>
    </row>
    <row r="16" customFormat="false" ht="15" hidden="false" customHeight="false" outlineLevel="0" collapsed="false">
      <c r="A16" s="4" t="s">
        <v>12</v>
      </c>
    </row>
    <row r="17" customFormat="false" ht="15" hidden="false" customHeight="false" outlineLevel="0" collapsed="false">
      <c r="A17" s="4" t="s">
        <v>13</v>
      </c>
    </row>
    <row r="18" customFormat="false" ht="15" hidden="false" customHeight="false" outlineLevel="0" collapsed="false">
      <c r="A18" s="4" t="s">
        <v>14</v>
      </c>
    </row>
    <row r="19" customFormat="false" ht="15" hidden="false" customHeight="false" outlineLevel="0" collapsed="false">
      <c r="A19" s="4" t="s">
        <v>15</v>
      </c>
    </row>
    <row r="20" customFormat="false" ht="15" hidden="false" customHeight="false" outlineLevel="0" collapsed="false">
      <c r="A20" s="4" t="s">
        <v>16</v>
      </c>
    </row>
    <row r="21" customFormat="false" ht="15" hidden="false" customHeight="false" outlineLevel="0" collapsed="false">
      <c r="A21" s="4"/>
    </row>
    <row r="22" customFormat="false" ht="15" hidden="false" customHeight="false" outlineLevel="0" collapsed="false">
      <c r="A22" s="3" t="s">
        <v>17</v>
      </c>
    </row>
    <row r="23" customFormat="false" ht="15" hidden="false" customHeight="false" outlineLevel="0" collapsed="false">
      <c r="A23" s="4" t="s">
        <v>18</v>
      </c>
    </row>
    <row r="24" customFormat="false" ht="15" hidden="false" customHeight="false" outlineLevel="0" collapsed="false">
      <c r="A24" s="4" t="s">
        <v>19</v>
      </c>
    </row>
    <row r="25" customFormat="false" ht="15" hidden="false" customHeight="false" outlineLevel="0" collapsed="false">
      <c r="A25" s="4" t="s">
        <v>20</v>
      </c>
    </row>
    <row r="26" customFormat="false" ht="15" hidden="false" customHeight="false" outlineLevel="0" collapsed="false">
      <c r="A26" s="4" t="s">
        <v>21</v>
      </c>
    </row>
    <row r="28" customFormat="false" ht="15" hidden="false" customHeight="false" outlineLevel="0" collapsed="false">
      <c r="A28" s="5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5" min="4" style="0" width="16"/>
  </cols>
  <sheetData>
    <row r="1" customFormat="false" ht="25.5" hidden="false" customHeight="true" outlineLevel="0" collapsed="false">
      <c r="A1" s="6" t="s">
        <v>23</v>
      </c>
      <c r="B1" s="6"/>
      <c r="C1" s="6"/>
      <c r="D1" s="6"/>
      <c r="E1" s="6"/>
    </row>
    <row r="2" customFormat="false" ht="15" hidden="false" customHeight="false" outlineLevel="0" collapsed="false">
      <c r="A2" s="7" t="s">
        <v>24</v>
      </c>
      <c r="B2" s="7"/>
      <c r="C2" s="7"/>
      <c r="D2" s="7"/>
      <c r="E2" s="7"/>
    </row>
    <row r="4" customFormat="false" ht="15" hidden="false" customHeight="false" outlineLevel="0" collapsed="false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</row>
    <row r="5" customFormat="false" ht="15" hidden="false" customHeight="false" outlineLevel="0" collapsed="false">
      <c r="A5" s="9" t="s">
        <v>30</v>
      </c>
      <c r="B5" s="9" t="s">
        <v>31</v>
      </c>
      <c r="C5" s="10" t="n">
        <v>1801139</v>
      </c>
      <c r="D5" s="11" t="n">
        <v>0.2948</v>
      </c>
      <c r="E5" s="9" t="s">
        <v>32</v>
      </c>
    </row>
    <row r="6" customFormat="false" ht="15" hidden="false" customHeight="false" outlineLevel="0" collapsed="false">
      <c r="A6" s="9" t="s">
        <v>33</v>
      </c>
      <c r="B6" s="9" t="s">
        <v>34</v>
      </c>
      <c r="C6" s="10" t="n">
        <v>1776127</v>
      </c>
      <c r="D6" s="11" t="n">
        <v>0.2907</v>
      </c>
      <c r="E6" s="9" t="s">
        <v>32</v>
      </c>
    </row>
    <row r="7" customFormat="false" ht="15" hidden="false" customHeight="false" outlineLevel="0" collapsed="false">
      <c r="A7" s="9" t="s">
        <v>35</v>
      </c>
      <c r="B7" s="9" t="s">
        <v>36</v>
      </c>
      <c r="C7" s="10" t="n">
        <v>1719274</v>
      </c>
      <c r="D7" s="11" t="n">
        <v>0.2814</v>
      </c>
      <c r="E7" s="9" t="s">
        <v>37</v>
      </c>
    </row>
    <row r="8" customFormat="false" ht="15" hidden="false" customHeight="false" outlineLevel="0" collapsed="false">
      <c r="A8" s="9" t="s">
        <v>38</v>
      </c>
      <c r="B8" s="9" t="s">
        <v>39</v>
      </c>
      <c r="C8" s="10" t="n">
        <v>605552</v>
      </c>
      <c r="D8" s="11" t="n">
        <v>0.0991</v>
      </c>
      <c r="E8" s="9" t="s">
        <v>37</v>
      </c>
    </row>
    <row r="9" customFormat="false" ht="15" hidden="false" customHeight="false" outlineLevel="0" collapsed="false">
      <c r="A9" s="9" t="s">
        <v>40</v>
      </c>
      <c r="B9" s="9" t="s">
        <v>41</v>
      </c>
      <c r="C9" s="10" t="n">
        <v>112344</v>
      </c>
      <c r="D9" s="11" t="n">
        <v>0.0184</v>
      </c>
      <c r="E9" s="9" t="s">
        <v>37</v>
      </c>
    </row>
    <row r="10" customFormat="false" ht="15" hidden="false" customHeight="false" outlineLevel="0" collapsed="false">
      <c r="A10" s="9" t="s">
        <v>42</v>
      </c>
      <c r="B10" s="9" t="s">
        <v>43</v>
      </c>
      <c r="C10" s="10" t="n">
        <v>84212</v>
      </c>
      <c r="D10" s="11" t="n">
        <v>0.0138</v>
      </c>
      <c r="E10" s="9" t="s">
        <v>37</v>
      </c>
    </row>
    <row r="11" customFormat="false" ht="15" hidden="false" customHeight="false" outlineLevel="0" collapsed="false">
      <c r="A11" s="9" t="s">
        <v>44</v>
      </c>
      <c r="B11" s="9" t="s">
        <v>45</v>
      </c>
      <c r="C11" s="10" t="n">
        <v>5593</v>
      </c>
      <c r="D11" s="11" t="n">
        <v>0.0009</v>
      </c>
      <c r="E11" s="9" t="s">
        <v>37</v>
      </c>
    </row>
    <row r="12" customFormat="false" ht="15" hidden="false" customHeight="false" outlineLevel="0" collapsed="false">
      <c r="A12" s="9" t="s">
        <v>46</v>
      </c>
      <c r="B12" s="9" t="s">
        <v>47</v>
      </c>
      <c r="C12" s="10" t="n">
        <v>3017</v>
      </c>
      <c r="D12" s="11" t="n">
        <v>0.0005</v>
      </c>
      <c r="E12" s="9" t="s">
        <v>37</v>
      </c>
    </row>
    <row r="13" customFormat="false" ht="15" hidden="false" customHeight="false" outlineLevel="0" collapsed="false">
      <c r="A13" s="9" t="s">
        <v>48</v>
      </c>
      <c r="B13" s="9" t="s">
        <v>49</v>
      </c>
      <c r="C13" s="10" t="n">
        <v>960</v>
      </c>
      <c r="D13" s="11" t="n">
        <v>0.0002</v>
      </c>
      <c r="E13" s="9" t="s">
        <v>37</v>
      </c>
    </row>
    <row r="14" customFormat="false" ht="15" hidden="false" customHeight="false" outlineLevel="0" collapsed="false">
      <c r="A14" s="9" t="s">
        <v>50</v>
      </c>
      <c r="B14" s="9" t="s">
        <v>51</v>
      </c>
      <c r="C14" s="10" t="n">
        <v>833</v>
      </c>
      <c r="D14" s="11" t="n">
        <v>0.0001</v>
      </c>
      <c r="E14" s="9" t="s">
        <v>37</v>
      </c>
    </row>
    <row r="16" customFormat="false" ht="15" hidden="false" customHeight="false" outlineLevel="0" collapsed="false">
      <c r="A16" s="12" t="s">
        <v>52</v>
      </c>
      <c r="C16" s="13" t="n">
        <f aca="false">SUM(C5:C14)</f>
        <v>6109051</v>
      </c>
    </row>
    <row r="18" customFormat="false" ht="15" hidden="false" customHeight="false" outlineLevel="0" collapsed="false">
      <c r="A18" s="5" t="s">
        <v>53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5" min="2" style="0" width="16"/>
  </cols>
  <sheetData>
    <row r="1" customFormat="false" ht="25.5" hidden="false" customHeight="true" outlineLevel="0" collapsed="false">
      <c r="A1" s="6" t="s">
        <v>54</v>
      </c>
      <c r="B1" s="6"/>
      <c r="C1" s="6"/>
      <c r="D1" s="6"/>
      <c r="E1" s="6"/>
    </row>
    <row r="2" customFormat="false" ht="15" hidden="false" customHeight="false" outlineLevel="0" collapsed="false">
      <c r="A2" s="7" t="s">
        <v>55</v>
      </c>
      <c r="B2" s="7"/>
      <c r="C2" s="7"/>
      <c r="D2" s="7"/>
      <c r="E2" s="7"/>
    </row>
    <row r="4" customFormat="false" ht="15" hidden="false" customHeight="false" outlineLevel="0" collapsed="false">
      <c r="A4" s="8" t="s">
        <v>25</v>
      </c>
      <c r="B4" s="8" t="s">
        <v>26</v>
      </c>
      <c r="C4" s="8" t="s">
        <v>27</v>
      </c>
      <c r="D4" s="8" t="s">
        <v>28</v>
      </c>
      <c r="E4" s="8" t="s">
        <v>56</v>
      </c>
    </row>
    <row r="5" customFormat="false" ht="15" hidden="false" customHeight="false" outlineLevel="0" collapsed="false">
      <c r="A5" s="9" t="s">
        <v>30</v>
      </c>
      <c r="B5" s="9" t="s">
        <v>31</v>
      </c>
      <c r="C5" s="10" t="n">
        <v>3393110</v>
      </c>
      <c r="D5" s="11" t="n">
        <v>0.5935</v>
      </c>
      <c r="E5" s="9" t="s">
        <v>57</v>
      </c>
    </row>
    <row r="6" customFormat="false" ht="15" hidden="false" customHeight="false" outlineLevel="0" collapsed="false">
      <c r="A6" s="9" t="s">
        <v>33</v>
      </c>
      <c r="B6" s="9" t="s">
        <v>34</v>
      </c>
      <c r="C6" s="10" t="n">
        <v>2323901</v>
      </c>
      <c r="D6" s="11" t="n">
        <v>0.4065</v>
      </c>
      <c r="E6" s="9" t="s">
        <v>58</v>
      </c>
    </row>
    <row r="8" customFormat="false" ht="15" hidden="false" customHeight="false" outlineLevel="0" collapsed="false">
      <c r="A8" s="12" t="s">
        <v>52</v>
      </c>
      <c r="C8" s="13" t="n">
        <f aca="false">SUM(C5:C6)</f>
        <v>5717011</v>
      </c>
    </row>
    <row r="10" customFormat="false" ht="15" hidden="false" customHeight="false" outlineLevel="0" collapsed="false">
      <c r="A10" s="3" t="s">
        <v>59</v>
      </c>
    </row>
    <row r="11" customFormat="false" ht="26.85" hidden="false" customHeight="false" outlineLevel="0" collapsed="false">
      <c r="A11" s="8" t="s">
        <v>25</v>
      </c>
      <c r="B11" s="8" t="s">
        <v>60</v>
      </c>
      <c r="C11" s="8" t="s">
        <v>61</v>
      </c>
      <c r="D11" s="8" t="s">
        <v>62</v>
      </c>
      <c r="E11" s="8" t="s">
        <v>63</v>
      </c>
    </row>
    <row r="12" customFormat="false" ht="15" hidden="false" customHeight="false" outlineLevel="0" collapsed="false">
      <c r="A12" s="9" t="s">
        <v>30</v>
      </c>
      <c r="B12" s="14" t="n">
        <v>1801139</v>
      </c>
      <c r="C12" s="14" t="n">
        <v>3393110</v>
      </c>
      <c r="D12" s="13" t="n">
        <f aca="false">C12-B12</f>
        <v>1591971</v>
      </c>
      <c r="E12" s="15" t="n">
        <f aca="false">C12/B12-1</f>
        <v>0.883869040645947</v>
      </c>
    </row>
    <row r="13" customFormat="false" ht="15" hidden="false" customHeight="false" outlineLevel="0" collapsed="false">
      <c r="A13" s="9" t="s">
        <v>33</v>
      </c>
      <c r="B13" s="14" t="n">
        <v>1776127</v>
      </c>
      <c r="C13" s="14" t="n">
        <v>2323901</v>
      </c>
      <c r="D13" s="13" t="n">
        <f aca="false">C13-B13</f>
        <v>547774</v>
      </c>
      <c r="E13" s="15" t="n">
        <f aca="false">C13/B13-1</f>
        <v>0.308409252266308</v>
      </c>
    </row>
    <row r="15" customFormat="false" ht="15" hidden="false" customHeight="false" outlineLevel="0" collapsed="false">
      <c r="A15" s="5" t="s">
        <v>64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14"/>
  </cols>
  <sheetData>
    <row r="1" customFormat="false" ht="25.5" hidden="false" customHeight="true" outlineLevel="0" collapsed="false">
      <c r="A1" s="6" t="s">
        <v>65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7" t="s">
        <v>66</v>
      </c>
      <c r="B2" s="7"/>
      <c r="C2" s="7"/>
      <c r="D2" s="7"/>
      <c r="E2" s="7"/>
      <c r="F2" s="7"/>
    </row>
    <row r="4" customFormat="false" ht="39.55" hidden="false" customHeight="false" outlineLevel="0" collapsed="false">
      <c r="A4" s="8" t="s">
        <v>67</v>
      </c>
      <c r="B4" s="8" t="s">
        <v>68</v>
      </c>
      <c r="C4" s="8" t="s">
        <v>69</v>
      </c>
      <c r="D4" s="8" t="s">
        <v>70</v>
      </c>
      <c r="E4" s="8" t="s">
        <v>71</v>
      </c>
      <c r="F4" s="8" t="s">
        <v>72</v>
      </c>
    </row>
    <row r="5" customFormat="false" ht="15" hidden="false" customHeight="false" outlineLevel="0" collapsed="false">
      <c r="A5" s="12" t="s">
        <v>73</v>
      </c>
      <c r="B5" s="14" t="n">
        <v>9322444</v>
      </c>
      <c r="C5" s="14" t="n">
        <v>6773587</v>
      </c>
      <c r="D5" s="15" t="n">
        <f aca="false">C5/B5</f>
        <v>0.72658918626918</v>
      </c>
      <c r="E5" s="13" t="n">
        <f aca="false">B5-C5</f>
        <v>2548857</v>
      </c>
      <c r="F5" s="15" t="n">
        <f aca="false">E5/B5</f>
        <v>0.27341081373082</v>
      </c>
    </row>
    <row r="6" customFormat="false" ht="15" hidden="false" customHeight="false" outlineLevel="0" collapsed="false">
      <c r="A6" s="12" t="s">
        <v>74</v>
      </c>
      <c r="B6" s="14" t="n">
        <v>9322444</v>
      </c>
      <c r="C6" s="14" t="n">
        <v>6382084</v>
      </c>
      <c r="D6" s="15" t="n">
        <f aca="false">C6/B6</f>
        <v>0.684593439231172</v>
      </c>
      <c r="E6" s="13" t="n">
        <f aca="false">B6-C6</f>
        <v>2940360</v>
      </c>
      <c r="F6" s="15" t="n">
        <f aca="false">E6/B6</f>
        <v>0.315406560768828</v>
      </c>
    </row>
    <row r="9" customFormat="false" ht="15" hidden="false" customHeight="false" outlineLevel="0" collapsed="false">
      <c r="A9" s="3" t="s">
        <v>75</v>
      </c>
    </row>
    <row r="10" customFormat="false" ht="15" hidden="false" customHeight="false" outlineLevel="0" collapsed="false">
      <c r="A10" s="8" t="s">
        <v>67</v>
      </c>
      <c r="B10" s="8" t="s">
        <v>76</v>
      </c>
      <c r="C10" s="8" t="s">
        <v>77</v>
      </c>
      <c r="D10" s="8" t="s">
        <v>78</v>
      </c>
      <c r="E10" s="8" t="s">
        <v>79</v>
      </c>
    </row>
    <row r="11" customFormat="false" ht="15" hidden="false" customHeight="false" outlineLevel="0" collapsed="false">
      <c r="A11" s="12" t="s">
        <v>73</v>
      </c>
      <c r="B11" s="14" t="n">
        <v>6109051</v>
      </c>
      <c r="C11" s="16" t="s">
        <v>80</v>
      </c>
      <c r="D11" s="16" t="s">
        <v>80</v>
      </c>
      <c r="E11" s="14" t="n">
        <v>6773587</v>
      </c>
    </row>
    <row r="12" customFormat="false" ht="15" hidden="false" customHeight="false" outlineLevel="0" collapsed="false">
      <c r="A12" s="12" t="s">
        <v>74</v>
      </c>
      <c r="B12" s="14" t="n">
        <v>5717011</v>
      </c>
      <c r="C12" s="14" t="n">
        <v>234317</v>
      </c>
      <c r="D12" s="14" t="n">
        <v>430756</v>
      </c>
      <c r="E12" s="14" t="n">
        <v>6382084</v>
      </c>
    </row>
    <row r="14" customFormat="false" ht="15" hidden="false" customHeight="false" outlineLevel="0" collapsed="false">
      <c r="A14" s="5" t="s">
        <v>81</v>
      </c>
    </row>
    <row r="15" customFormat="false" ht="15" hidden="false" customHeight="false" outlineLevel="0" collapsed="false">
      <c r="A15" s="5" t="s">
        <v>82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6"/>
    <col collapsed="false" customWidth="true" hidden="false" outlineLevel="0" max="3" min="3" style="0" width="22"/>
    <col collapsed="false" customWidth="true" hidden="false" outlineLevel="0" max="4" min="4" style="0" width="14"/>
    <col collapsed="false" customWidth="true" hidden="false" outlineLevel="0" max="6" min="5" style="0" width="16"/>
  </cols>
  <sheetData>
    <row r="1" customFormat="false" ht="25.5" hidden="false" customHeight="true" outlineLevel="0" collapsed="false">
      <c r="A1" s="6" t="s">
        <v>83</v>
      </c>
      <c r="B1" s="6"/>
      <c r="C1" s="6"/>
      <c r="D1" s="6"/>
      <c r="E1" s="6"/>
      <c r="F1" s="6"/>
    </row>
    <row r="2" customFormat="false" ht="15" hidden="false" customHeight="false" outlineLevel="0" collapsed="false">
      <c r="A2" s="7" t="s">
        <v>84</v>
      </c>
      <c r="B2" s="7"/>
      <c r="C2" s="7"/>
      <c r="D2" s="7"/>
      <c r="E2" s="7"/>
      <c r="F2" s="7"/>
    </row>
    <row r="4" customFormat="false" ht="26.85" hidden="false" customHeight="false" outlineLevel="0" collapsed="false">
      <c r="A4" s="8" t="s">
        <v>25</v>
      </c>
      <c r="B4" s="8" t="s">
        <v>85</v>
      </c>
      <c r="C4" s="8" t="s">
        <v>86</v>
      </c>
      <c r="D4" s="8" t="s">
        <v>87</v>
      </c>
      <c r="E4" s="8" t="s">
        <v>88</v>
      </c>
      <c r="F4" s="8" t="s">
        <v>89</v>
      </c>
    </row>
    <row r="5" customFormat="false" ht="15" hidden="false" customHeight="false" outlineLevel="0" collapsed="false">
      <c r="A5" s="9" t="s">
        <v>30</v>
      </c>
      <c r="B5" s="9" t="s">
        <v>90</v>
      </c>
      <c r="C5" s="9" t="s">
        <v>91</v>
      </c>
      <c r="D5" s="11" t="n">
        <v>0.3577</v>
      </c>
      <c r="E5" s="9" t="s">
        <v>92</v>
      </c>
      <c r="F5" s="9" t="s">
        <v>93</v>
      </c>
    </row>
    <row r="6" customFormat="false" ht="15" hidden="false" customHeight="false" outlineLevel="0" collapsed="false">
      <c r="A6" s="9" t="s">
        <v>30</v>
      </c>
      <c r="B6" s="9" t="s">
        <v>94</v>
      </c>
      <c r="C6" s="9" t="s">
        <v>95</v>
      </c>
      <c r="D6" s="11" t="n">
        <v>0.2273</v>
      </c>
      <c r="E6" s="9" t="s">
        <v>96</v>
      </c>
      <c r="F6" s="9" t="s">
        <v>97</v>
      </c>
    </row>
    <row r="7" customFormat="false" ht="15" hidden="false" customHeight="false" outlineLevel="0" collapsed="false">
      <c r="A7" s="9" t="s">
        <v>33</v>
      </c>
      <c r="B7" s="9" t="s">
        <v>94</v>
      </c>
      <c r="C7" s="9" t="s">
        <v>95</v>
      </c>
      <c r="D7" s="11" t="n">
        <v>0.4366</v>
      </c>
      <c r="E7" s="9" t="s">
        <v>92</v>
      </c>
      <c r="F7" s="9" t="s">
        <v>97</v>
      </c>
    </row>
    <row r="8" customFormat="false" ht="15" hidden="false" customHeight="false" outlineLevel="0" collapsed="false">
      <c r="A8" s="9" t="s">
        <v>33</v>
      </c>
      <c r="B8" s="9" t="s">
        <v>98</v>
      </c>
      <c r="C8" s="9" t="s">
        <v>99</v>
      </c>
      <c r="D8" s="11" t="n">
        <v>0.2079</v>
      </c>
      <c r="E8" s="9" t="s">
        <v>96</v>
      </c>
      <c r="F8" s="9" t="s">
        <v>93</v>
      </c>
    </row>
    <row r="9" customFormat="false" ht="15" hidden="false" customHeight="false" outlineLevel="0" collapsed="false">
      <c r="A9" s="9" t="s">
        <v>35</v>
      </c>
      <c r="B9" s="9" t="s">
        <v>100</v>
      </c>
      <c r="C9" s="9" t="s">
        <v>101</v>
      </c>
      <c r="D9" s="11" t="n">
        <v>0.3459</v>
      </c>
      <c r="E9" s="9" t="s">
        <v>92</v>
      </c>
      <c r="F9" s="9" t="s">
        <v>102</v>
      </c>
    </row>
    <row r="10" customFormat="false" ht="15" hidden="false" customHeight="false" outlineLevel="0" collapsed="false">
      <c r="A10" s="9" t="s">
        <v>38</v>
      </c>
      <c r="B10" s="9" t="s">
        <v>103</v>
      </c>
      <c r="C10" s="9" t="s">
        <v>104</v>
      </c>
      <c r="D10" s="11" t="n">
        <v>0.1681</v>
      </c>
      <c r="E10" s="9" t="s">
        <v>92</v>
      </c>
      <c r="F10" s="9" t="s">
        <v>105</v>
      </c>
    </row>
    <row r="12" customFormat="false" ht="15" hidden="false" customHeight="false" outlineLevel="0" collapsed="false">
      <c r="A12" s="5" t="s">
        <v>106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0"/>
    <col collapsed="false" customWidth="true" hidden="false" outlineLevel="0" max="3" min="3" style="0" width="22"/>
    <col collapsed="false" customWidth="true" hidden="false" outlineLevel="0" max="4" min="4" style="0" width="60"/>
  </cols>
  <sheetData>
    <row r="1" customFormat="false" ht="25.5" hidden="false" customHeight="true" outlineLevel="0" collapsed="false">
      <c r="A1" s="6" t="s">
        <v>107</v>
      </c>
      <c r="B1" s="6"/>
      <c r="C1" s="6"/>
      <c r="D1" s="6"/>
      <c r="E1" s="6"/>
    </row>
    <row r="2" customFormat="false" ht="15" hidden="false" customHeight="false" outlineLevel="0" collapsed="false">
      <c r="A2" s="7" t="s">
        <v>108</v>
      </c>
      <c r="B2" s="7"/>
      <c r="C2" s="7"/>
      <c r="D2" s="7"/>
      <c r="E2" s="7"/>
    </row>
    <row r="4" customFormat="false" ht="26.85" hidden="false" customHeight="false" outlineLevel="0" collapsed="false">
      <c r="A4" s="8" t="s">
        <v>109</v>
      </c>
      <c r="B4" s="8" t="s">
        <v>110</v>
      </c>
      <c r="C4" s="8" t="s">
        <v>111</v>
      </c>
      <c r="D4" s="8" t="s">
        <v>112</v>
      </c>
    </row>
    <row r="5" customFormat="false" ht="61.5" hidden="false" customHeight="true" outlineLevel="0" collapsed="false">
      <c r="A5" s="12" t="s">
        <v>102</v>
      </c>
      <c r="B5" s="9" t="s">
        <v>35</v>
      </c>
      <c r="C5" s="10" t="n">
        <v>644000</v>
      </c>
      <c r="D5" s="17" t="s">
        <v>113</v>
      </c>
    </row>
    <row r="6" customFormat="false" ht="61.5" hidden="false" customHeight="true" outlineLevel="0" collapsed="false">
      <c r="A6" s="12" t="s">
        <v>93</v>
      </c>
      <c r="B6" s="9" t="s">
        <v>30</v>
      </c>
      <c r="C6" s="10" t="n">
        <v>520000</v>
      </c>
      <c r="D6" s="17" t="s">
        <v>114</v>
      </c>
    </row>
    <row r="7" customFormat="false" ht="61.5" hidden="false" customHeight="true" outlineLevel="0" collapsed="false">
      <c r="A7" s="12" t="s">
        <v>115</v>
      </c>
      <c r="B7" s="9" t="s">
        <v>30</v>
      </c>
      <c r="C7" s="16" t="s">
        <v>116</v>
      </c>
      <c r="D7" s="17" t="s">
        <v>117</v>
      </c>
    </row>
    <row r="8" customFormat="false" ht="61.5" hidden="false" customHeight="true" outlineLevel="0" collapsed="false">
      <c r="A8" s="12" t="s">
        <v>105</v>
      </c>
      <c r="B8" s="9" t="s">
        <v>33</v>
      </c>
      <c r="C8" s="16" t="s">
        <v>116</v>
      </c>
      <c r="D8" s="17" t="s">
        <v>118</v>
      </c>
    </row>
    <row r="9" customFormat="false" ht="61.5" hidden="false" customHeight="true" outlineLevel="0" collapsed="false">
      <c r="A9" s="12" t="s">
        <v>97</v>
      </c>
      <c r="B9" s="9" t="s">
        <v>33</v>
      </c>
      <c r="C9" s="16" t="s">
        <v>116</v>
      </c>
      <c r="D9" s="17" t="s">
        <v>119</v>
      </c>
    </row>
    <row r="11" customFormat="false" ht="15" hidden="false" customHeight="false" outlineLevel="0" collapsed="false">
      <c r="A11" s="5" t="s">
        <v>120</v>
      </c>
    </row>
  </sheetData>
  <mergeCells count="2">
    <mergeCell ref="A1:E1"/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90"/>
  </cols>
  <sheetData>
    <row r="1" customFormat="false" ht="25.5" hidden="false" customHeight="true" outlineLevel="0" collapsed="false">
      <c r="A1" s="6" t="s">
        <v>121</v>
      </c>
      <c r="B1" s="6"/>
    </row>
    <row r="2" customFormat="false" ht="15" hidden="false" customHeight="false" outlineLevel="0" collapsed="false">
      <c r="A2" s="7" t="s">
        <v>122</v>
      </c>
      <c r="B2" s="7"/>
    </row>
    <row r="4" customFormat="false" ht="15" hidden="false" customHeight="false" outlineLevel="0" collapsed="false">
      <c r="A4" s="8" t="s">
        <v>123</v>
      </c>
      <c r="B4" s="8" t="s">
        <v>124</v>
      </c>
    </row>
    <row r="5" customFormat="false" ht="15" hidden="false" customHeight="false" outlineLevel="0" collapsed="false">
      <c r="A5" s="9" t="s">
        <v>125</v>
      </c>
      <c r="B5" s="9" t="s">
        <v>126</v>
      </c>
    </row>
    <row r="6" customFormat="false" ht="15" hidden="false" customHeight="false" outlineLevel="0" collapsed="false">
      <c r="A6" s="9" t="s">
        <v>125</v>
      </c>
      <c r="B6" s="9" t="s">
        <v>127</v>
      </c>
    </row>
    <row r="7" customFormat="false" ht="15" hidden="false" customHeight="false" outlineLevel="0" collapsed="false">
      <c r="A7" s="9" t="s">
        <v>125</v>
      </c>
      <c r="B7" s="9" t="s">
        <v>128</v>
      </c>
    </row>
    <row r="8" customFormat="false" ht="15" hidden="false" customHeight="false" outlineLevel="0" collapsed="false">
      <c r="A8" s="9" t="s">
        <v>129</v>
      </c>
      <c r="B8" s="9" t="s">
        <v>130</v>
      </c>
    </row>
    <row r="9" customFormat="false" ht="15" hidden="false" customHeight="false" outlineLevel="0" collapsed="false">
      <c r="A9" s="9" t="s">
        <v>129</v>
      </c>
      <c r="B9" s="9" t="s">
        <v>131</v>
      </c>
    </row>
    <row r="10" customFormat="false" ht="15" hidden="false" customHeight="false" outlineLevel="0" collapsed="false">
      <c r="A10" s="9" t="s">
        <v>65</v>
      </c>
      <c r="B10" s="9" t="s">
        <v>132</v>
      </c>
    </row>
    <row r="11" customFormat="false" ht="15" hidden="false" customHeight="false" outlineLevel="0" collapsed="false">
      <c r="A11" s="9" t="s">
        <v>133</v>
      </c>
      <c r="B11" s="9" t="s">
        <v>134</v>
      </c>
    </row>
    <row r="12" customFormat="false" ht="15" hidden="false" customHeight="false" outlineLevel="0" collapsed="false">
      <c r="A12" s="9" t="s">
        <v>135</v>
      </c>
      <c r="B12" s="9" t="s">
        <v>136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2026-08-18T03:52:50Z</dcterms:created>
  <dc:creator>openpyxl</dc:creator>
  <dc:description/>
  <dc:language>en-US</dc:language>
  <cp:lastModifiedBy/>
  <dcterms:modified xsi:type="dcterms:W3CDTF">2026-08-18T03:52:50Z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